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czerwiec\RPW CZERWIEC 2014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'doc1'!$A$1:$E$111</definedName>
  </definedNames>
  <calcPr calcId="152511"/>
</workbook>
</file>

<file path=xl/calcChain.xml><?xml version="1.0" encoding="utf-8"?>
<calcChain xmlns="http://schemas.openxmlformats.org/spreadsheetml/2006/main">
  <c r="E54" i="1" l="1"/>
  <c r="E56" i="1"/>
  <c r="E55" i="1"/>
  <c r="E6" i="1" l="1"/>
  <c r="E77" i="1" l="1"/>
  <c r="E81" i="1"/>
  <c r="E59" i="1" l="1"/>
  <c r="E58" i="1" s="1"/>
  <c r="E106" i="1" l="1"/>
  <c r="E105" i="1" s="1"/>
  <c r="E63" i="1" l="1"/>
  <c r="E95" i="1"/>
  <c r="E94" i="1" s="1"/>
  <c r="E44" i="1" l="1"/>
  <c r="E43" i="1"/>
  <c r="E70" i="1" l="1"/>
  <c r="E69" i="1" s="1"/>
  <c r="E41" i="1" l="1"/>
  <c r="E102" i="1"/>
  <c r="E101" i="1" s="1"/>
  <c r="E100" i="1" s="1"/>
  <c r="E98" i="1"/>
  <c r="E97" i="1" s="1"/>
  <c r="E109" i="1"/>
  <c r="E108" i="1" s="1"/>
  <c r="E104" i="1" s="1"/>
  <c r="E37" i="1"/>
  <c r="E5" i="1" s="1"/>
  <c r="E92" i="1"/>
  <c r="E91" i="1" s="1"/>
  <c r="E84" i="1"/>
  <c r="E83" i="1" s="1"/>
  <c r="E67" i="1"/>
  <c r="E66" i="1" s="1"/>
  <c r="E62" i="1"/>
  <c r="E52" i="1"/>
  <c r="E51" i="1" s="1"/>
  <c r="E49" i="1"/>
  <c r="E48" i="1" s="1"/>
  <c r="E47" i="1" s="1"/>
  <c r="E88" i="1"/>
  <c r="E87" i="1" s="1"/>
  <c r="E86" i="1" s="1"/>
  <c r="E90" i="1" l="1"/>
  <c r="E4" i="1"/>
  <c r="E61" i="1"/>
  <c r="E111" i="1" l="1"/>
</calcChain>
</file>

<file path=xl/sharedStrings.xml><?xml version="1.0" encoding="utf-8"?>
<sst xmlns="http://schemas.openxmlformats.org/spreadsheetml/2006/main" count="143" uniqueCount="118">
  <si>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</si>
  <si>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</si>
  <si>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</si>
  <si>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</si>
  <si>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</si>
  <si>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</si>
  <si>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</si>
  <si>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</si>
  <si>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</si>
  <si>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</si>
  <si>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</si>
  <si>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</si>
  <si>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</si>
  <si>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</si>
  <si>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</si>
  <si>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</si>
  <si>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</si>
  <si>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</si>
  <si>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</si>
  <si>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</si>
  <si>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</si>
  <si>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</si>
  <si>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</si>
  <si>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</si>
  <si>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</si>
  <si>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</si>
  <si>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</si>
  <si>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</si>
  <si>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</si>
  <si>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</si>
  <si>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</si>
  <si>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</si>
  <si>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</si>
  <si>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</si>
  <si>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</si>
  <si>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</si>
  <si>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</si>
  <si>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</si>
  <si>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</si>
  <si>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</si>
  <si>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</si>
  <si>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</si>
  <si>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</si>
  <si>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</si>
  <si>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</si>
  <si>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</si>
  <si>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</si>
  <si>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</si>
  <si>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</si>
  <si>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</si>
  <si>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</si>
  <si>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</si>
  <si>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</si>
  <si>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</si>
  <si>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</si>
  <si>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</si>
  <si>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</si>
  <si>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Budowa  drogi Zawady- Emilanów Gmina Radzymin (projekt)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</si>
  <si>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</si>
  <si>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</si>
  <si>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</si>
  <si>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</si>
  <si>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</si>
  <si>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</si>
  <si>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</si>
  <si>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</si>
  <si>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</si>
  <si>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</si>
  <si>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</si>
  <si>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</si>
  <si>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</si>
  <si>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Budowa chodnika w Ręczajach Polskich i Ręczajach Nowych gm. Poświętne</t>
  </si>
  <si>
    <t>Budowa chodnika w ul. Korczaka, gm Radzymin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</si>
  <si>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</si>
  <si>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</si>
  <si>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</si>
  <si>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</si>
  <si>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</si>
  <si>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</si>
  <si>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</si>
  <si>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</si>
  <si>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</si>
  <si>
    <t>Budowa chodnika (etap I) w ul. Szkolnej w Słupnie gm Radzymin</t>
  </si>
  <si>
    <t>Budowa chodnika (etap I) w msc Rżyska gm. Radzymin</t>
  </si>
  <si>
    <t>Budowa chodnika w msc. Dąbrowica gm. Poświętne</t>
  </si>
  <si>
    <t>Zakupy inwestycyjne dla Starostwa Powiatowego  - sprzęt komputerowy, systemy komputerowe</t>
  </si>
  <si>
    <t>Zakup maszyn, urządzeń i sprzętu dla Centrum Kształcenia Zawodowego w Zespole Szkół w Tłuszczu (warszatat samochodowy)</t>
  </si>
  <si>
    <t>Adaptacja budynku przy Zespole Szkół w Wołominie (etap II)</t>
  </si>
  <si>
    <t>Przebudowa  skrzyżowania drogi powiatowej z drogą  gminną  w msc Małopole, gmina Dabrówka (projekt)</t>
  </si>
  <si>
    <t>630</t>
  </si>
  <si>
    <t>63003</t>
  </si>
  <si>
    <t>Turystyka</t>
  </si>
  <si>
    <t>Zadania w zakresie upowszechnienia turystyki</t>
  </si>
  <si>
    <t>Zakup i montaż małej infrastruktury w ramach projektu "Wyprawa z naturą i kulturą"</t>
  </si>
  <si>
    <t>Zakupy inwestycyjne w ramach projektu"Wyprawa z naturą i kulturą"</t>
  </si>
  <si>
    <t>Dokończenie budowy chodnika w Zaścieniach, gm Dąbrówka</t>
  </si>
  <si>
    <t>Instalacja systemu alarmowego w ZSS w Wołominie</t>
  </si>
  <si>
    <t>85202</t>
  </si>
  <si>
    <t>Domy pomocy społecznej</t>
  </si>
  <si>
    <t>Wymiana oświetlenia konwencjonalnego na oświetlenie typu LED w DPS w Zielonce</t>
  </si>
  <si>
    <t>92113</t>
  </si>
  <si>
    <t>Centra kultury i sztuki</t>
  </si>
  <si>
    <t>Dotacja na zadanie inwestycyjne Centrum Dziedzictwa i Twórczości w Wołominie - wykonanie parkingu wokół centrum</t>
  </si>
  <si>
    <t>Modernizacja skrzyżowań w ul. Wileńskiej, gm. Wołomin</t>
  </si>
  <si>
    <t>Przebudowa ulicy Załuskiego w Kobyłce - aktualizacja dokumentacji projektowej</t>
  </si>
  <si>
    <t xml:space="preserve"> Budowa chodnika w ul. Wyszyńskiego, gm. Radzymin</t>
  </si>
  <si>
    <t>754</t>
  </si>
  <si>
    <t>Bezpieczeństwo publiczne i ochrona przeciwpożarowa</t>
  </si>
  <si>
    <t>75495</t>
  </si>
  <si>
    <t>Zakup i montaż bilbordu ostrzegawczego w pasie drogi Nr 631 w msc. Zielonka</t>
  </si>
  <si>
    <t>Budowa nowego śladu drogi 635 od węzła Czarna do skrzyżowania z trasą S8</t>
  </si>
  <si>
    <t>Zakupy inwestycyjne - pracownia komputerowa dla ZSE w Wołominie</t>
  </si>
  <si>
    <t>Przygotowanie dokumentacji budowy drogi powiatowej na odcinku ul. Dworkowa, Kobyłka - ul. Główna, Marki</t>
  </si>
  <si>
    <t>Modernizacja drogi w msc Kąty Wielgi gm Strachówka</t>
  </si>
  <si>
    <t>Dotacja dla Miasta Marki przekazanie zadania wykonanie dokumentacji dla budowy szkoły ponadgimnazjalnej</t>
  </si>
  <si>
    <t>75421</t>
  </si>
  <si>
    <t>Zarządzenie kryzysowe</t>
  </si>
  <si>
    <t>Zakup i montaż przemiennika do celów łączności radiotelefonicznej dla Wydziału Zarządzania Kryzysowego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</si>
</sst>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 CE"/>
      <charset val="238"/>
    </font>
    <font>
      <b/>
      <sz val="14"/>
      <color theme="1"/>
      <name val="Arial CE"/>
      <charset val="238"/>
    </font>
    <font>
      <i/>
      <sz val="14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56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10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0" xfId="0" applyNumberFormat="1" applyFont="1" applyFill="1" applyBorder="1" applyAlignment="1" applyProtection="1">
      <alignment horizontal="center" vertical="center" wrapText="1"/>
      <protection locked="0"/>
    </xf>
    <xf numFmtId="43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8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7" borderId="8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7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4" borderId="4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32" xfId="0" applyNumberFormat="1" applyFont="1" applyFill="1" applyBorder="1" applyAlignment="1" applyProtection="1">
      <alignment horizontal="right" vertical="center" wrapText="1"/>
      <protection locked="0"/>
    </xf>
    <xf numFmtId="4" fontId="10" fillId="6" borderId="28" xfId="0" applyNumberFormat="1" applyFont="1" applyFill="1" applyBorder="1" applyAlignment="1" applyProtection="1">
      <alignment horizontal="right" vertical="center" wrapText="1"/>
      <protection locked="0"/>
    </xf>
    <xf numFmtId="49" fontId="9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2" xfId="0" applyNumberFormat="1" applyFont="1" applyBorder="1" applyAlignment="1">
      <alignment horizontal="left" wrapText="1"/>
    </xf>
    <xf numFmtId="49" fontId="13" fillId="0" borderId="23" xfId="0" applyNumberFormat="1" applyFont="1" applyBorder="1" applyAlignment="1">
      <alignment horizontal="left" wrapText="1"/>
    </xf>
    <xf numFmtId="49" fontId="13" fillId="0" borderId="9" xfId="0" applyNumberFormat="1" applyFont="1" applyBorder="1" applyAlignment="1">
      <alignment horizontal="left" wrapText="1"/>
    </xf>
    <xf numFmtId="49" fontId="13" fillId="0" borderId="10" xfId="0" applyNumberFormat="1" applyFont="1" applyBorder="1" applyAlignment="1">
      <alignment horizontal="left" wrapText="1"/>
    </xf>
    <xf numFmtId="49" fontId="14" fillId="0" borderId="9" xfId="0" applyNumberFormat="1" applyFont="1" applyBorder="1" applyAlignment="1">
      <alignment horizontal="left" wrapText="1"/>
    </xf>
    <xf numFmtId="49" fontId="14" fillId="0" borderId="10" xfId="0" applyNumberFormat="1" applyFont="1" applyBorder="1" applyAlignment="1">
      <alignment horizontal="left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1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2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8" borderId="9" xfId="0" applyNumberFormat="1" applyFont="1" applyFill="1" applyBorder="1" applyAlignment="1" applyProtection="1">
      <alignment horizontal="left" wrapText="1"/>
      <protection locked="0"/>
    </xf>
    <xf numFmtId="0" fontId="9" fillId="8" borderId="10" xfId="0" applyNumberFormat="1" applyFont="1" applyFill="1" applyBorder="1" applyAlignment="1" applyProtection="1">
      <alignment horizontal="left" wrapText="1"/>
      <protection locked="0"/>
    </xf>
    <xf numFmtId="0" fontId="14" fillId="0" borderId="9" xfId="0" applyNumberFormat="1" applyFont="1" applyBorder="1" applyAlignment="1">
      <alignment horizontal="left" wrapText="1"/>
    </xf>
    <xf numFmtId="0" fontId="14" fillId="0" borderId="10" xfId="0" applyNumberFormat="1" applyFont="1" applyBorder="1" applyAlignment="1">
      <alignment horizontal="left" wrapText="1"/>
    </xf>
    <xf numFmtId="49" fontId="10" fillId="6" borderId="33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0" applyNumberFormat="1" applyFont="1" applyBorder="1" applyAlignment="1">
      <alignment horizontal="left" wrapText="1"/>
    </xf>
    <xf numFmtId="49" fontId="13" fillId="0" borderId="19" xfId="0" applyNumberFormat="1" applyFont="1" applyBorder="1" applyAlignment="1">
      <alignment horizontal="left" wrapText="1"/>
    </xf>
    <xf numFmtId="49" fontId="9" fillId="6" borderId="17" xfId="0" applyNumberFormat="1" applyFont="1" applyFill="1" applyBorder="1" applyAlignment="1" applyProtection="1">
      <alignment horizontal="left" vertical="top" wrapText="1"/>
      <protection locked="0"/>
    </xf>
    <xf numFmtId="49" fontId="9" fillId="6" borderId="15" xfId="0" applyNumberFormat="1" applyFont="1" applyFill="1" applyBorder="1" applyAlignment="1" applyProtection="1">
      <alignment horizontal="left" vertical="top" wrapText="1"/>
      <protection locked="0"/>
    </xf>
    <xf numFmtId="0" fontId="13" fillId="0" borderId="18" xfId="0" applyNumberFormat="1" applyFont="1" applyBorder="1" applyAlignment="1">
      <alignment horizontal="left" wrapText="1"/>
    </xf>
    <xf numFmtId="0" fontId="13" fillId="0" borderId="19" xfId="0" applyNumberFormat="1" applyFont="1" applyBorder="1" applyAlignment="1">
      <alignment horizontal="left" wrapText="1"/>
    </xf>
    <xf numFmtId="0" fontId="9" fillId="8" borderId="12" xfId="0" applyNumberFormat="1" applyFont="1" applyFill="1" applyBorder="1" applyAlignment="1" applyProtection="1">
      <alignment horizontal="left" wrapText="1"/>
      <protection locked="0"/>
    </xf>
    <xf numFmtId="0" fontId="9" fillId="8" borderId="13" xfId="0" applyNumberFormat="1" applyFont="1" applyFill="1" applyBorder="1" applyAlignment="1" applyProtection="1">
      <alignment horizontal="left" wrapText="1"/>
      <protection locked="0"/>
    </xf>
    <xf numFmtId="0" fontId="1" fillId="0" borderId="24" xfId="0" applyNumberFormat="1" applyFont="1" applyFill="1" applyBorder="1" applyAlignment="1" applyProtection="1">
      <alignment horizontal="left"/>
      <protection locked="0"/>
    </xf>
    <xf numFmtId="49" fontId="8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3" xfId="0" applyNumberFormat="1" applyFont="1" applyFill="1" applyBorder="1" applyAlignment="1" applyProtection="1">
      <alignment horizontal="left" vertical="center" wrapText="1"/>
      <protection locked="0"/>
    </xf>
    <xf numFmtId="0" fontId="12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9" fillId="8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9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18" xfId="0" applyNumberFormat="1" applyFont="1" applyFill="1" applyBorder="1" applyAlignment="1" applyProtection="1">
      <alignment vertical="center" wrapText="1"/>
      <protection locked="0"/>
    </xf>
    <xf numFmtId="49" fontId="8" fillId="7" borderId="19" xfId="0" applyNumberFormat="1" applyFont="1" applyFill="1" applyBorder="1" applyAlignment="1" applyProtection="1">
      <alignment vertical="center" wrapText="1"/>
      <protection locked="0"/>
    </xf>
    <xf numFmtId="49" fontId="8" fillId="5" borderId="18" xfId="0" applyNumberFormat="1" applyFont="1" applyFill="1" applyBorder="1" applyAlignment="1" applyProtection="1">
      <alignment vertical="center" wrapText="1"/>
      <protection locked="0"/>
    </xf>
    <xf numFmtId="49" fontId="8" fillId="5" borderId="19" xfId="0" applyNumberFormat="1" applyFont="1" applyFill="1" applyBorder="1" applyAlignment="1" applyProtection="1">
      <alignment vertical="center" wrapText="1"/>
      <protection locked="0"/>
    </xf>
    <xf numFmtId="49" fontId="9" fillId="3" borderId="18" xfId="0" applyNumberFormat="1" applyFont="1" applyFill="1" applyBorder="1" applyAlignment="1" applyProtection="1">
      <alignment vertical="center" wrapText="1"/>
      <protection locked="0"/>
    </xf>
    <xf numFmtId="49" fontId="9" fillId="3" borderId="19" xfId="0" applyNumberFormat="1" applyFont="1" applyFill="1" applyBorder="1" applyAlignment="1" applyProtection="1">
      <alignment vertical="center" wrapText="1"/>
      <protection locked="0"/>
    </xf>
    <xf numFmtId="0" fontId="9" fillId="8" borderId="13" xfId="0" applyNumberFormat="1" applyFont="1" applyFill="1" applyBorder="1" applyAlignment="1" applyProtection="1">
      <alignment horizontal="left"/>
      <protection locked="0"/>
    </xf>
    <xf numFmtId="49" fontId="8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0" xfId="0" applyNumberFormat="1" applyFont="1" applyBorder="1" applyAlignment="1">
      <alignment horizontal="left" wrapText="1"/>
    </xf>
    <xf numFmtId="0" fontId="13" fillId="0" borderId="31" xfId="0" applyNumberFormat="1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2"/>
  <sheetViews>
    <sheetView showGridLines="0" tabSelected="1" view="pageBreakPreview" topLeftCell="A50" zoomScale="60" zoomScaleNormal="100" workbookViewId="0">
      <selection activeCell="A79" sqref="A79:B80"/>
    </sheetView>
  </sheetViews>
  <sheetFormatPr defaultRowHeight="12.75" x14ac:dyDescent="0.2"/>
  <cols>
    <col min="1" max="1" width="14.33203125" customWidth="1"/>
    <col min="2" max="2" width="17.1640625" customWidth="1"/>
    <col min="3" max="3" width="9.83203125" customWidth="1"/>
    <col min="4" max="4" width="84.83203125" customWidth="1"/>
    <col min="5" max="5" width="44.5" style="4" customWidth="1"/>
    <col min="6" max="6" width="21.83203125" customWidth="1"/>
  </cols>
  <sheetData>
    <row r="1" spans="1:9" ht="16.5" customHeight="1" x14ac:dyDescent="0.2">
      <c r="A1" s="68" t="s">
        <v>41</v>
      </c>
      <c r="B1" s="68"/>
      <c r="C1" s="68"/>
      <c r="D1" s="68"/>
      <c r="E1" s="68"/>
    </row>
    <row r="2" spans="1:9" ht="9" customHeight="1" x14ac:dyDescent="0.2">
      <c r="A2" s="71" t="s">
        <v>0</v>
      </c>
      <c r="B2" s="71" t="s">
        <v>1</v>
      </c>
      <c r="C2" s="73" t="s">
        <v>31</v>
      </c>
      <c r="D2" s="74"/>
      <c r="E2" s="69" t="s">
        <v>30</v>
      </c>
      <c r="F2" s="1"/>
    </row>
    <row r="3" spans="1:9" ht="18.75" customHeight="1" x14ac:dyDescent="0.2">
      <c r="A3" s="72"/>
      <c r="B3" s="72"/>
      <c r="C3" s="75"/>
      <c r="D3" s="76"/>
      <c r="E3" s="70"/>
      <c r="F3" s="1"/>
    </row>
    <row r="4" spans="1:9" ht="25.5" customHeight="1" x14ac:dyDescent="0.2">
      <c r="A4" s="18" t="s">
        <v>2</v>
      </c>
      <c r="B4" s="18"/>
      <c r="C4" s="77" t="s">
        <v>3</v>
      </c>
      <c r="D4" s="78"/>
      <c r="E4" s="19">
        <f>SUM(E5)</f>
        <v>11617433</v>
      </c>
      <c r="H4" s="2"/>
    </row>
    <row r="5" spans="1:9" ht="25.5" customHeight="1" x14ac:dyDescent="0.2">
      <c r="A5" s="20"/>
      <c r="B5" s="21" t="s">
        <v>4</v>
      </c>
      <c r="C5" s="79" t="s">
        <v>5</v>
      </c>
      <c r="D5" s="80"/>
      <c r="E5" s="22">
        <f>SUM(E6+E37+E41)</f>
        <v>11617433</v>
      </c>
    </row>
    <row r="6" spans="1:9" ht="25.5" customHeight="1" x14ac:dyDescent="0.2">
      <c r="A6" s="20"/>
      <c r="B6" s="20"/>
      <c r="C6" s="84" t="s">
        <v>6</v>
      </c>
      <c r="D6" s="85"/>
      <c r="E6" s="23">
        <f>SUM(E7:E36)</f>
        <v>11352433</v>
      </c>
    </row>
    <row r="7" spans="1:9" ht="33" customHeight="1" x14ac:dyDescent="0.2">
      <c r="A7" s="20"/>
      <c r="B7" s="20"/>
      <c r="C7" s="81" t="s">
        <v>39</v>
      </c>
      <c r="D7" s="82"/>
      <c r="E7" s="24">
        <v>390000</v>
      </c>
      <c r="I7" s="3"/>
    </row>
    <row r="8" spans="1:9" ht="30.75" customHeight="1" x14ac:dyDescent="0.2">
      <c r="A8" s="20"/>
      <c r="B8" s="20"/>
      <c r="C8" s="81" t="s">
        <v>72</v>
      </c>
      <c r="D8" s="82"/>
      <c r="E8" s="24">
        <v>293000</v>
      </c>
      <c r="I8" s="3"/>
    </row>
    <row r="9" spans="1:9" ht="27" customHeight="1" x14ac:dyDescent="0.2">
      <c r="A9" s="20"/>
      <c r="B9" s="20"/>
      <c r="C9" s="81" t="s">
        <v>60</v>
      </c>
      <c r="D9" s="88"/>
      <c r="E9" s="24">
        <v>300000</v>
      </c>
      <c r="I9" s="3"/>
    </row>
    <row r="10" spans="1:9" ht="42" customHeight="1" x14ac:dyDescent="0.2">
      <c r="A10" s="20"/>
      <c r="B10" s="20"/>
      <c r="C10" s="81" t="s">
        <v>55</v>
      </c>
      <c r="D10" s="83"/>
      <c r="E10" s="24">
        <v>714285</v>
      </c>
      <c r="I10" s="3"/>
    </row>
    <row r="11" spans="1:9" ht="39" customHeight="1" x14ac:dyDescent="0.2">
      <c r="A11" s="20"/>
      <c r="B11" s="20"/>
      <c r="C11" s="81" t="s">
        <v>61</v>
      </c>
      <c r="D11" s="88"/>
      <c r="E11" s="24">
        <v>500000</v>
      </c>
      <c r="I11" s="3"/>
    </row>
    <row r="12" spans="1:9" ht="49.5" customHeight="1" x14ac:dyDescent="0.2">
      <c r="A12" s="20"/>
      <c r="B12" s="20"/>
      <c r="C12" s="86" t="s">
        <v>112</v>
      </c>
      <c r="D12" s="87"/>
      <c r="E12" s="25">
        <v>50000</v>
      </c>
      <c r="I12" s="3"/>
    </row>
    <row r="13" spans="1:9" ht="39" customHeight="1" x14ac:dyDescent="0.2">
      <c r="A13" s="20"/>
      <c r="B13" s="20"/>
      <c r="C13" s="81" t="s">
        <v>62</v>
      </c>
      <c r="D13" s="88"/>
      <c r="E13" s="24">
        <v>18200</v>
      </c>
      <c r="I13" s="3"/>
    </row>
    <row r="14" spans="1:9" ht="40.5" customHeight="1" x14ac:dyDescent="0.2">
      <c r="A14" s="20"/>
      <c r="B14" s="20"/>
      <c r="C14" s="81" t="s">
        <v>63</v>
      </c>
      <c r="D14" s="88"/>
      <c r="E14" s="24">
        <v>290000</v>
      </c>
      <c r="I14" s="3"/>
    </row>
    <row r="15" spans="1:9" ht="45.75" customHeight="1" x14ac:dyDescent="0.2">
      <c r="A15" s="20"/>
      <c r="B15" s="20"/>
      <c r="C15" s="81" t="s">
        <v>64</v>
      </c>
      <c r="D15" s="88"/>
      <c r="E15" s="24">
        <v>631562</v>
      </c>
      <c r="I15" s="3"/>
    </row>
    <row r="16" spans="1:9" ht="39" customHeight="1" x14ac:dyDescent="0.2">
      <c r="A16" s="20"/>
      <c r="B16" s="20"/>
      <c r="C16" s="81" t="s">
        <v>71</v>
      </c>
      <c r="D16" s="83"/>
      <c r="E16" s="24">
        <v>191800</v>
      </c>
      <c r="I16" s="3"/>
    </row>
    <row r="17" spans="1:9" ht="35.25" customHeight="1" x14ac:dyDescent="0.2">
      <c r="A17" s="20"/>
      <c r="B17" s="20"/>
      <c r="C17" s="81" t="s">
        <v>65</v>
      </c>
      <c r="D17" s="83"/>
      <c r="E17" s="24">
        <v>225000</v>
      </c>
      <c r="I17" s="3"/>
    </row>
    <row r="18" spans="1:9" ht="35.25" customHeight="1" x14ac:dyDescent="0.2">
      <c r="A18" s="20"/>
      <c r="B18" s="20"/>
      <c r="C18" s="86" t="s">
        <v>42</v>
      </c>
      <c r="D18" s="87"/>
      <c r="E18" s="25">
        <v>1168436</v>
      </c>
      <c r="I18" s="3"/>
    </row>
    <row r="19" spans="1:9" ht="37.5" customHeight="1" x14ac:dyDescent="0.2">
      <c r="A19" s="20"/>
      <c r="B19" s="20"/>
      <c r="C19" s="86" t="s">
        <v>40</v>
      </c>
      <c r="D19" s="87"/>
      <c r="E19" s="25">
        <v>520720</v>
      </c>
      <c r="I19" s="3"/>
    </row>
    <row r="20" spans="1:9" ht="45.75" customHeight="1" x14ac:dyDescent="0.2">
      <c r="A20" s="20"/>
      <c r="B20" s="20"/>
      <c r="C20" s="81" t="s">
        <v>56</v>
      </c>
      <c r="D20" s="82"/>
      <c r="E20" s="24">
        <v>714285</v>
      </c>
      <c r="I20" s="3"/>
    </row>
    <row r="21" spans="1:9" ht="60.75" customHeight="1" x14ac:dyDescent="0.2">
      <c r="A21" s="20"/>
      <c r="B21" s="20"/>
      <c r="C21" s="81" t="s">
        <v>73</v>
      </c>
      <c r="D21" s="83"/>
      <c r="E21" s="24">
        <v>2111500</v>
      </c>
      <c r="I21" s="3"/>
    </row>
    <row r="22" spans="1:9" ht="44.25" customHeight="1" x14ac:dyDescent="0.2">
      <c r="A22" s="20"/>
      <c r="B22" s="20"/>
      <c r="C22" s="81" t="s">
        <v>57</v>
      </c>
      <c r="D22" s="83"/>
      <c r="E22" s="24">
        <v>62000</v>
      </c>
      <c r="I22" s="3"/>
    </row>
    <row r="23" spans="1:9" ht="39.75" customHeight="1" x14ac:dyDescent="0.2">
      <c r="A23" s="20"/>
      <c r="B23" s="20"/>
      <c r="C23" s="81" t="s">
        <v>88</v>
      </c>
      <c r="D23" s="83"/>
      <c r="E23" s="24">
        <v>50000</v>
      </c>
      <c r="I23" s="3"/>
    </row>
    <row r="24" spans="1:9" ht="53.25" customHeight="1" x14ac:dyDescent="0.2">
      <c r="A24" s="20"/>
      <c r="B24" s="20"/>
      <c r="C24" s="86" t="s">
        <v>43</v>
      </c>
      <c r="D24" s="115"/>
      <c r="E24" s="25">
        <v>1146740</v>
      </c>
      <c r="I24" s="3"/>
    </row>
    <row r="25" spans="1:9" ht="45.75" customHeight="1" x14ac:dyDescent="0.2">
      <c r="A25" s="20"/>
      <c r="B25" s="20"/>
      <c r="C25" s="81" t="s">
        <v>44</v>
      </c>
      <c r="D25" s="83"/>
      <c r="E25" s="24">
        <v>535500</v>
      </c>
      <c r="I25" s="3"/>
    </row>
    <row r="26" spans="1:9" ht="48" customHeight="1" x14ac:dyDescent="0.2">
      <c r="A26" s="20"/>
      <c r="B26" s="20"/>
      <c r="C26" s="81" t="s">
        <v>58</v>
      </c>
      <c r="D26" s="82"/>
      <c r="E26" s="24">
        <v>100000</v>
      </c>
      <c r="I26" s="3"/>
    </row>
    <row r="27" spans="1:9" ht="29.25" customHeight="1" x14ac:dyDescent="0.2">
      <c r="A27" s="20"/>
      <c r="B27" s="20"/>
      <c r="C27" s="81" t="s">
        <v>68</v>
      </c>
      <c r="D27" s="88"/>
      <c r="E27" s="24">
        <v>90000</v>
      </c>
      <c r="I27" s="3"/>
    </row>
    <row r="28" spans="1:9" s="6" customFormat="1" ht="35.25" customHeight="1" x14ac:dyDescent="0.25">
      <c r="A28" s="20"/>
      <c r="B28" s="20"/>
      <c r="C28" s="100" t="s">
        <v>82</v>
      </c>
      <c r="D28" s="101"/>
      <c r="E28" s="24">
        <v>100000</v>
      </c>
      <c r="I28" s="3"/>
    </row>
    <row r="29" spans="1:9" s="6" customFormat="1" ht="34.5" customHeight="1" x14ac:dyDescent="0.25">
      <c r="A29" s="20"/>
      <c r="B29" s="20"/>
      <c r="C29" s="100" t="s">
        <v>83</v>
      </c>
      <c r="D29" s="101"/>
      <c r="E29" s="24">
        <v>200000</v>
      </c>
      <c r="I29" s="3"/>
    </row>
    <row r="30" spans="1:9" s="6" customFormat="1" ht="31.5" customHeight="1" x14ac:dyDescent="0.25">
      <c r="A30" s="20"/>
      <c r="B30" s="20"/>
      <c r="C30" s="100" t="s">
        <v>84</v>
      </c>
      <c r="D30" s="101"/>
      <c r="E30" s="24">
        <v>80000</v>
      </c>
      <c r="I30" s="3"/>
    </row>
    <row r="31" spans="1:9" s="7" customFormat="1" ht="36.75" customHeight="1" x14ac:dyDescent="0.25">
      <c r="A31" s="20"/>
      <c r="B31" s="20"/>
      <c r="C31" s="62" t="s">
        <v>95</v>
      </c>
      <c r="D31" s="63"/>
      <c r="E31" s="24">
        <v>100000</v>
      </c>
      <c r="I31" s="3"/>
    </row>
    <row r="32" spans="1:9" s="10" customFormat="1" ht="25.5" customHeight="1" x14ac:dyDescent="0.25">
      <c r="A32" s="20"/>
      <c r="B32" s="20"/>
      <c r="C32" s="64" t="s">
        <v>103</v>
      </c>
      <c r="D32" s="65"/>
      <c r="E32" s="24">
        <v>35178</v>
      </c>
      <c r="I32" s="3"/>
    </row>
    <row r="33" spans="1:9" s="10" customFormat="1" ht="42.75" customHeight="1" x14ac:dyDescent="0.25">
      <c r="A33" s="20"/>
      <c r="B33" s="20"/>
      <c r="C33" s="64" t="s">
        <v>104</v>
      </c>
      <c r="D33" s="65"/>
      <c r="E33" s="24">
        <v>92250</v>
      </c>
      <c r="I33" s="3"/>
    </row>
    <row r="34" spans="1:9" s="13" customFormat="1" ht="45" customHeight="1" x14ac:dyDescent="0.25">
      <c r="A34" s="20"/>
      <c r="B34" s="20"/>
      <c r="C34" s="64" t="s">
        <v>110</v>
      </c>
      <c r="D34" s="65"/>
      <c r="E34" s="24">
        <v>296977</v>
      </c>
      <c r="I34" s="3"/>
    </row>
    <row r="35" spans="1:9" s="10" customFormat="1" ht="25.5" customHeight="1" x14ac:dyDescent="0.25">
      <c r="A35" s="20"/>
      <c r="B35" s="20"/>
      <c r="C35" s="64" t="s">
        <v>105</v>
      </c>
      <c r="D35" s="65"/>
      <c r="E35" s="24">
        <v>40000</v>
      </c>
      <c r="I35" s="3"/>
    </row>
    <row r="36" spans="1:9" s="15" customFormat="1" ht="25.5" customHeight="1" x14ac:dyDescent="0.25">
      <c r="A36" s="20"/>
      <c r="B36" s="20"/>
      <c r="C36" s="66" t="s">
        <v>113</v>
      </c>
      <c r="D36" s="67"/>
      <c r="E36" s="25">
        <v>305000</v>
      </c>
      <c r="I36" s="3"/>
    </row>
    <row r="37" spans="1:9" ht="34.5" customHeight="1" x14ac:dyDescent="0.2">
      <c r="A37" s="57"/>
      <c r="B37" s="57"/>
      <c r="C37" s="84" t="s">
        <v>7</v>
      </c>
      <c r="D37" s="85"/>
      <c r="E37" s="23">
        <f>SUM(E40)</f>
        <v>180000</v>
      </c>
    </row>
    <row r="38" spans="1:9" s="16" customFormat="1" ht="21.75" customHeight="1" x14ac:dyDescent="0.2">
      <c r="A38" s="116" t="s">
        <v>0</v>
      </c>
      <c r="B38" s="116" t="s">
        <v>1</v>
      </c>
      <c r="C38" s="73" t="s">
        <v>31</v>
      </c>
      <c r="D38" s="74"/>
      <c r="E38" s="69" t="s">
        <v>30</v>
      </c>
    </row>
    <row r="39" spans="1:9" s="16" customFormat="1" ht="12.75" customHeight="1" x14ac:dyDescent="0.2">
      <c r="A39" s="72"/>
      <c r="B39" s="72"/>
      <c r="C39" s="75"/>
      <c r="D39" s="76"/>
      <c r="E39" s="70"/>
    </row>
    <row r="40" spans="1:9" ht="34.5" customHeight="1" x14ac:dyDescent="0.2">
      <c r="A40" s="20"/>
      <c r="B40" s="20"/>
      <c r="C40" s="113" t="s">
        <v>59</v>
      </c>
      <c r="D40" s="114"/>
      <c r="E40" s="26">
        <v>180000</v>
      </c>
      <c r="I40" s="3"/>
    </row>
    <row r="41" spans="1:9" s="5" customFormat="1" ht="25.5" customHeight="1" x14ac:dyDescent="0.2">
      <c r="A41" s="27"/>
      <c r="B41" s="27"/>
      <c r="C41" s="111" t="s">
        <v>81</v>
      </c>
      <c r="D41" s="112"/>
      <c r="E41" s="28">
        <f>SUM(E42)</f>
        <v>85000</v>
      </c>
      <c r="I41" s="3"/>
    </row>
    <row r="42" spans="1:9" ht="50.25" customHeight="1" x14ac:dyDescent="0.2">
      <c r="A42" s="29"/>
      <c r="B42" s="29"/>
      <c r="C42" s="109" t="s">
        <v>74</v>
      </c>
      <c r="D42" s="110"/>
      <c r="E42" s="30">
        <v>85000</v>
      </c>
      <c r="I42" s="3"/>
    </row>
    <row r="43" spans="1:9" s="7" customFormat="1" ht="24.75" customHeight="1" x14ac:dyDescent="0.2">
      <c r="A43" s="31" t="s">
        <v>89</v>
      </c>
      <c r="B43" s="32"/>
      <c r="C43" s="139" t="s">
        <v>91</v>
      </c>
      <c r="D43" s="140"/>
      <c r="E43" s="33">
        <f>SUM(E45+E46)</f>
        <v>203200</v>
      </c>
      <c r="I43" s="3"/>
    </row>
    <row r="44" spans="1:9" s="7" customFormat="1" ht="24.75" customHeight="1" x14ac:dyDescent="0.2">
      <c r="A44" s="34"/>
      <c r="B44" s="35" t="s">
        <v>90</v>
      </c>
      <c r="C44" s="141" t="s">
        <v>92</v>
      </c>
      <c r="D44" s="142"/>
      <c r="E44" s="36">
        <f>SUM(E45+E46)</f>
        <v>203200</v>
      </c>
      <c r="I44" s="3"/>
    </row>
    <row r="45" spans="1:9" s="7" customFormat="1" ht="48.75" customHeight="1" x14ac:dyDescent="0.2">
      <c r="A45" s="34"/>
      <c r="B45" s="34"/>
      <c r="C45" s="143" t="s">
        <v>93</v>
      </c>
      <c r="D45" s="144"/>
      <c r="E45" s="37">
        <v>192700</v>
      </c>
      <c r="I45" s="3"/>
    </row>
    <row r="46" spans="1:9" s="7" customFormat="1" ht="49.5" customHeight="1" x14ac:dyDescent="0.2">
      <c r="A46" s="34"/>
      <c r="B46" s="34"/>
      <c r="C46" s="143" t="s">
        <v>94</v>
      </c>
      <c r="D46" s="144"/>
      <c r="E46" s="38">
        <v>10500</v>
      </c>
      <c r="I46" s="3"/>
    </row>
    <row r="47" spans="1:9" ht="18.75" customHeight="1" x14ac:dyDescent="0.2">
      <c r="A47" s="39" t="s">
        <v>8</v>
      </c>
      <c r="B47" s="39"/>
      <c r="C47" s="146" t="s">
        <v>9</v>
      </c>
      <c r="D47" s="147"/>
      <c r="E47" s="40">
        <f>SUM(E48+E51)</f>
        <v>122738</v>
      </c>
    </row>
    <row r="48" spans="1:9" ht="21" customHeight="1" x14ac:dyDescent="0.2">
      <c r="A48" s="20"/>
      <c r="B48" s="21" t="s">
        <v>10</v>
      </c>
      <c r="C48" s="79" t="s">
        <v>11</v>
      </c>
      <c r="D48" s="80"/>
      <c r="E48" s="22">
        <f>SUM(E49)</f>
        <v>118000</v>
      </c>
    </row>
    <row r="49" spans="1:6" ht="41.25" customHeight="1" x14ac:dyDescent="0.2">
      <c r="A49" s="20"/>
      <c r="B49" s="20"/>
      <c r="C49" s="148" t="s">
        <v>7</v>
      </c>
      <c r="D49" s="149"/>
      <c r="E49" s="23">
        <f>SUM(E50)</f>
        <v>118000</v>
      </c>
    </row>
    <row r="50" spans="1:6" ht="45.75" customHeight="1" x14ac:dyDescent="0.2">
      <c r="A50" s="20"/>
      <c r="B50" s="41"/>
      <c r="C50" s="60" t="s">
        <v>85</v>
      </c>
      <c r="D50" s="128"/>
      <c r="E50" s="42">
        <v>118000</v>
      </c>
    </row>
    <row r="51" spans="1:6" ht="24" customHeight="1" x14ac:dyDescent="0.2">
      <c r="A51" s="20"/>
      <c r="B51" s="21" t="s">
        <v>12</v>
      </c>
      <c r="C51" s="79" t="s">
        <v>13</v>
      </c>
      <c r="D51" s="80"/>
      <c r="E51" s="22">
        <f>SUM(E52)</f>
        <v>4738</v>
      </c>
    </row>
    <row r="52" spans="1:6" ht="64.5" customHeight="1" x14ac:dyDescent="0.2">
      <c r="A52" s="20"/>
      <c r="B52" s="20"/>
      <c r="C52" s="148" t="s">
        <v>14</v>
      </c>
      <c r="D52" s="149"/>
      <c r="E52" s="23">
        <f>SUM(E53:E53)</f>
        <v>4738</v>
      </c>
    </row>
    <row r="53" spans="1:6" ht="77.25" customHeight="1" x14ac:dyDescent="0.2">
      <c r="A53" s="41"/>
      <c r="B53" s="41"/>
      <c r="C53" s="60" t="s">
        <v>15</v>
      </c>
      <c r="D53" s="89"/>
      <c r="E53" s="42">
        <v>4738</v>
      </c>
      <c r="F53" s="1"/>
    </row>
    <row r="54" spans="1:6" s="12" customFormat="1" ht="45" customHeight="1" x14ac:dyDescent="0.2">
      <c r="A54" s="21" t="s">
        <v>106</v>
      </c>
      <c r="B54" s="21"/>
      <c r="C54" s="150" t="s">
        <v>107</v>
      </c>
      <c r="D54" s="151"/>
      <c r="E54" s="22">
        <f>SUM(E55+E58)</f>
        <v>30000</v>
      </c>
      <c r="F54" s="1"/>
    </row>
    <row r="55" spans="1:6" s="17" customFormat="1" ht="45" customHeight="1" x14ac:dyDescent="0.2">
      <c r="A55" s="43"/>
      <c r="B55" s="44" t="s">
        <v>115</v>
      </c>
      <c r="C55" s="152" t="s">
        <v>116</v>
      </c>
      <c r="D55" s="153"/>
      <c r="E55" s="45">
        <f>SUM(E56)</f>
        <v>15000</v>
      </c>
      <c r="F55" s="1"/>
    </row>
    <row r="56" spans="1:6" s="17" customFormat="1" ht="45" customHeight="1" x14ac:dyDescent="0.2">
      <c r="A56" s="43"/>
      <c r="B56" s="46"/>
      <c r="C56" s="84" t="s">
        <v>6</v>
      </c>
      <c r="D56" s="85"/>
      <c r="E56" s="42">
        <f>SUM(E57)</f>
        <v>15000</v>
      </c>
      <c r="F56" s="1"/>
    </row>
    <row r="57" spans="1:6" s="17" customFormat="1" ht="45" customHeight="1" x14ac:dyDescent="0.2">
      <c r="A57" s="43"/>
      <c r="B57" s="46"/>
      <c r="C57" s="60" t="s">
        <v>117</v>
      </c>
      <c r="D57" s="61"/>
      <c r="E57" s="47">
        <v>15000</v>
      </c>
      <c r="F57" s="1"/>
    </row>
    <row r="58" spans="1:6" s="11" customFormat="1" ht="24.75" customHeight="1" x14ac:dyDescent="0.2">
      <c r="A58" s="43"/>
      <c r="B58" s="44" t="s">
        <v>108</v>
      </c>
      <c r="C58" s="152" t="s">
        <v>13</v>
      </c>
      <c r="D58" s="153"/>
      <c r="E58" s="45">
        <f>SUM(E59)</f>
        <v>15000</v>
      </c>
    </row>
    <row r="59" spans="1:6" s="11" customFormat="1" ht="27" customHeight="1" x14ac:dyDescent="0.2">
      <c r="A59" s="43"/>
      <c r="B59" s="46"/>
      <c r="C59" s="84" t="s">
        <v>6</v>
      </c>
      <c r="D59" s="85"/>
      <c r="E59" s="42">
        <f>SUM(E60)</f>
        <v>15000</v>
      </c>
    </row>
    <row r="60" spans="1:6" s="11" customFormat="1" ht="57.75" customHeight="1" x14ac:dyDescent="0.2">
      <c r="A60" s="43"/>
      <c r="B60" s="46"/>
      <c r="C60" s="60" t="s">
        <v>109</v>
      </c>
      <c r="D60" s="61"/>
      <c r="E60" s="47">
        <v>15000</v>
      </c>
    </row>
    <row r="61" spans="1:6" ht="21" customHeight="1" x14ac:dyDescent="0.2">
      <c r="A61" s="18" t="s">
        <v>69</v>
      </c>
      <c r="B61" s="18"/>
      <c r="C61" s="77" t="s">
        <v>70</v>
      </c>
      <c r="D61" s="78"/>
      <c r="E61" s="19">
        <f>SUM(E62+E66+E69+E83)</f>
        <v>2345000</v>
      </c>
    </row>
    <row r="62" spans="1:6" ht="28.5" customHeight="1" x14ac:dyDescent="0.2">
      <c r="A62" s="43"/>
      <c r="B62" s="21" t="s">
        <v>45</v>
      </c>
      <c r="C62" s="79" t="s">
        <v>46</v>
      </c>
      <c r="D62" s="80"/>
      <c r="E62" s="22">
        <f>SUM(E63)</f>
        <v>309000</v>
      </c>
    </row>
    <row r="63" spans="1:6" ht="24" customHeight="1" x14ac:dyDescent="0.2">
      <c r="A63" s="43"/>
      <c r="B63" s="46"/>
      <c r="C63" s="84" t="s">
        <v>6</v>
      </c>
      <c r="D63" s="85"/>
      <c r="E63" s="42">
        <f>SUM(E64:E65)</f>
        <v>309000</v>
      </c>
    </row>
    <row r="64" spans="1:6" ht="24" customHeight="1" x14ac:dyDescent="0.2">
      <c r="A64" s="43"/>
      <c r="B64" s="46"/>
      <c r="C64" s="60" t="s">
        <v>47</v>
      </c>
      <c r="D64" s="61"/>
      <c r="E64" s="47">
        <v>300000</v>
      </c>
    </row>
    <row r="65" spans="1:5" s="8" customFormat="1" ht="24" customHeight="1" x14ac:dyDescent="0.2">
      <c r="A65" s="43"/>
      <c r="B65" s="46"/>
      <c r="C65" s="60" t="s">
        <v>96</v>
      </c>
      <c r="D65" s="61"/>
      <c r="E65" s="47">
        <v>9000</v>
      </c>
    </row>
    <row r="66" spans="1:5" ht="24" customHeight="1" x14ac:dyDescent="0.2">
      <c r="A66" s="43"/>
      <c r="B66" s="21" t="s">
        <v>48</v>
      </c>
      <c r="C66" s="79" t="s">
        <v>49</v>
      </c>
      <c r="D66" s="80"/>
      <c r="E66" s="22">
        <f>SUM(E67)</f>
        <v>500000</v>
      </c>
    </row>
    <row r="67" spans="1:5" ht="24" customHeight="1" x14ac:dyDescent="0.2">
      <c r="A67" s="43"/>
      <c r="B67" s="46"/>
      <c r="C67" s="84" t="s">
        <v>6</v>
      </c>
      <c r="D67" s="85"/>
      <c r="E67" s="42">
        <f>SUM(E68:E68)</f>
        <v>500000</v>
      </c>
    </row>
    <row r="68" spans="1:5" ht="24" customHeight="1" x14ac:dyDescent="0.2">
      <c r="A68" s="43"/>
      <c r="B68" s="46"/>
      <c r="C68" s="102" t="s">
        <v>50</v>
      </c>
      <c r="D68" s="103"/>
      <c r="E68" s="47">
        <v>500000</v>
      </c>
    </row>
    <row r="69" spans="1:5" ht="24" customHeight="1" x14ac:dyDescent="0.2">
      <c r="A69" s="20"/>
      <c r="B69" s="21" t="s">
        <v>16</v>
      </c>
      <c r="C69" s="79" t="s">
        <v>17</v>
      </c>
      <c r="D69" s="80"/>
      <c r="E69" s="22">
        <f>SUM(E70+E77+E81)</f>
        <v>1386000</v>
      </c>
    </row>
    <row r="70" spans="1:5" ht="24" customHeight="1" x14ac:dyDescent="0.2">
      <c r="A70" s="20"/>
      <c r="B70" s="20"/>
      <c r="C70" s="84" t="s">
        <v>6</v>
      </c>
      <c r="D70" s="85"/>
      <c r="E70" s="23">
        <f>SUM(E71:E76)</f>
        <v>923000</v>
      </c>
    </row>
    <row r="71" spans="1:5" ht="24.75" customHeight="1" x14ac:dyDescent="0.25">
      <c r="A71" s="20"/>
      <c r="B71" s="20"/>
      <c r="C71" s="113" t="s">
        <v>67</v>
      </c>
      <c r="D71" s="145"/>
      <c r="E71" s="26">
        <v>300000</v>
      </c>
    </row>
    <row r="72" spans="1:5" ht="24.75" customHeight="1" x14ac:dyDescent="0.25">
      <c r="A72" s="20"/>
      <c r="B72" s="20"/>
      <c r="C72" s="106" t="s">
        <v>66</v>
      </c>
      <c r="D72" s="107"/>
      <c r="E72" s="26">
        <v>98000</v>
      </c>
    </row>
    <row r="73" spans="1:5" ht="36" customHeight="1" x14ac:dyDescent="0.25">
      <c r="A73" s="20"/>
      <c r="B73" s="20"/>
      <c r="C73" s="106" t="s">
        <v>51</v>
      </c>
      <c r="D73" s="107"/>
      <c r="E73" s="26">
        <v>85000</v>
      </c>
    </row>
    <row r="74" spans="1:5" ht="42.75" customHeight="1" x14ac:dyDescent="0.25">
      <c r="A74" s="20"/>
      <c r="B74" s="20"/>
      <c r="C74" s="94" t="s">
        <v>75</v>
      </c>
      <c r="D74" s="95"/>
      <c r="E74" s="26">
        <v>40000</v>
      </c>
    </row>
    <row r="75" spans="1:5" s="6" customFormat="1" ht="56.25" customHeight="1" x14ac:dyDescent="0.25">
      <c r="A75" s="20"/>
      <c r="B75" s="20"/>
      <c r="C75" s="100" t="s">
        <v>86</v>
      </c>
      <c r="D75" s="101"/>
      <c r="E75" s="26">
        <v>200000</v>
      </c>
    </row>
    <row r="76" spans="1:5" s="6" customFormat="1" ht="30.75" customHeight="1" x14ac:dyDescent="0.25">
      <c r="A76" s="20"/>
      <c r="B76" s="20"/>
      <c r="C76" s="104" t="s">
        <v>87</v>
      </c>
      <c r="D76" s="105"/>
      <c r="E76" s="26">
        <v>200000</v>
      </c>
    </row>
    <row r="77" spans="1:5" s="14" customFormat="1" ht="36.75" customHeight="1" x14ac:dyDescent="0.2">
      <c r="A77" s="20"/>
      <c r="B77" s="20"/>
      <c r="C77" s="84" t="s">
        <v>7</v>
      </c>
      <c r="D77" s="85"/>
      <c r="E77" s="48">
        <f>SUM(E78)</f>
        <v>73000</v>
      </c>
    </row>
    <row r="78" spans="1:5" s="14" customFormat="1" ht="45" customHeight="1" x14ac:dyDescent="0.25">
      <c r="A78" s="57"/>
      <c r="B78" s="57"/>
      <c r="C78" s="154" t="s">
        <v>111</v>
      </c>
      <c r="D78" s="155"/>
      <c r="E78" s="58">
        <v>73000</v>
      </c>
    </row>
    <row r="79" spans="1:5" s="16" customFormat="1" ht="26.25" customHeight="1" x14ac:dyDescent="0.2">
      <c r="A79" s="117" t="s">
        <v>0</v>
      </c>
      <c r="B79" s="119" t="s">
        <v>1</v>
      </c>
      <c r="C79" s="121" t="s">
        <v>31</v>
      </c>
      <c r="D79" s="122"/>
      <c r="E79" s="137" t="s">
        <v>30</v>
      </c>
    </row>
    <row r="80" spans="1:5" s="16" customFormat="1" ht="13.5" customHeight="1" x14ac:dyDescent="0.2">
      <c r="A80" s="118"/>
      <c r="B80" s="120"/>
      <c r="C80" s="123"/>
      <c r="D80" s="124"/>
      <c r="E80" s="138"/>
    </row>
    <row r="81" spans="1:5" s="14" customFormat="1" ht="30.75" customHeight="1" x14ac:dyDescent="0.2">
      <c r="A81" s="20"/>
      <c r="B81" s="20"/>
      <c r="C81" s="98" t="s">
        <v>81</v>
      </c>
      <c r="D81" s="99"/>
      <c r="E81" s="59">
        <f>SUM(E82)</f>
        <v>390000</v>
      </c>
    </row>
    <row r="82" spans="1:5" s="14" customFormat="1" ht="53.25" customHeight="1" x14ac:dyDescent="0.25">
      <c r="A82" s="20"/>
      <c r="B82" s="20"/>
      <c r="C82" s="96" t="s">
        <v>114</v>
      </c>
      <c r="D82" s="97"/>
      <c r="E82" s="49">
        <v>390000</v>
      </c>
    </row>
    <row r="83" spans="1:5" ht="30" customHeight="1" x14ac:dyDescent="0.2">
      <c r="A83" s="20"/>
      <c r="B83" s="50" t="s">
        <v>52</v>
      </c>
      <c r="C83" s="79" t="s">
        <v>13</v>
      </c>
      <c r="D83" s="80"/>
      <c r="E83" s="51">
        <f>SUM(E84)</f>
        <v>150000</v>
      </c>
    </row>
    <row r="84" spans="1:5" ht="32.25" customHeight="1" x14ac:dyDescent="0.2">
      <c r="A84" s="20"/>
      <c r="B84" s="20"/>
      <c r="C84" s="84" t="s">
        <v>6</v>
      </c>
      <c r="D84" s="85"/>
      <c r="E84" s="48">
        <f>SUM(E85)</f>
        <v>150000</v>
      </c>
    </row>
    <row r="85" spans="1:5" ht="41.25" customHeight="1" x14ac:dyDescent="0.2">
      <c r="A85" s="20"/>
      <c r="B85" s="20"/>
      <c r="C85" s="60" t="s">
        <v>53</v>
      </c>
      <c r="D85" s="61"/>
      <c r="E85" s="26">
        <v>150000</v>
      </c>
    </row>
    <row r="86" spans="1:5" ht="24" customHeight="1" x14ac:dyDescent="0.2">
      <c r="A86" s="18" t="s">
        <v>18</v>
      </c>
      <c r="B86" s="18"/>
      <c r="C86" s="77" t="s">
        <v>19</v>
      </c>
      <c r="D86" s="78"/>
      <c r="E86" s="19">
        <f>SUM(E87)</f>
        <v>3000000</v>
      </c>
    </row>
    <row r="87" spans="1:5" ht="29.25" customHeight="1" x14ac:dyDescent="0.2">
      <c r="A87" s="20"/>
      <c r="B87" s="21" t="s">
        <v>20</v>
      </c>
      <c r="C87" s="79" t="s">
        <v>21</v>
      </c>
      <c r="D87" s="80"/>
      <c r="E87" s="22">
        <f>SUM(E88)</f>
        <v>3000000</v>
      </c>
    </row>
    <row r="88" spans="1:5" ht="70.5" customHeight="1" x14ac:dyDescent="0.2">
      <c r="A88" s="20"/>
      <c r="B88" s="20"/>
      <c r="C88" s="84" t="s">
        <v>22</v>
      </c>
      <c r="D88" s="85"/>
      <c r="E88" s="23">
        <f>SUM(E89)</f>
        <v>3000000</v>
      </c>
    </row>
    <row r="89" spans="1:5" ht="69" customHeight="1" x14ac:dyDescent="0.2">
      <c r="A89" s="41"/>
      <c r="B89" s="41"/>
      <c r="C89" s="60" t="s">
        <v>32</v>
      </c>
      <c r="D89" s="89"/>
      <c r="E89" s="47">
        <v>3000000</v>
      </c>
    </row>
    <row r="90" spans="1:5" ht="27" customHeight="1" x14ac:dyDescent="0.2">
      <c r="A90" s="18" t="s">
        <v>23</v>
      </c>
      <c r="B90" s="18"/>
      <c r="C90" s="77" t="s">
        <v>24</v>
      </c>
      <c r="D90" s="78"/>
      <c r="E90" s="19">
        <f>SUM(E91+E94+E97)</f>
        <v>250000</v>
      </c>
    </row>
    <row r="91" spans="1:5" ht="27" customHeight="1" x14ac:dyDescent="0.2">
      <c r="A91" s="43"/>
      <c r="B91" s="21" t="s">
        <v>35</v>
      </c>
      <c r="C91" s="90" t="s">
        <v>36</v>
      </c>
      <c r="D91" s="92"/>
      <c r="E91" s="22">
        <f>SUM(E92)</f>
        <v>100000</v>
      </c>
    </row>
    <row r="92" spans="1:5" ht="21" customHeight="1" x14ac:dyDescent="0.2">
      <c r="A92" s="43"/>
      <c r="B92" s="133"/>
      <c r="C92" s="84" t="s">
        <v>6</v>
      </c>
      <c r="D92" s="85"/>
      <c r="E92" s="42">
        <f>SUM(E93:E93)</f>
        <v>100000</v>
      </c>
    </row>
    <row r="93" spans="1:5" ht="31.5" customHeight="1" x14ac:dyDescent="0.2">
      <c r="A93" s="43"/>
      <c r="B93" s="134"/>
      <c r="C93" s="60" t="s">
        <v>54</v>
      </c>
      <c r="D93" s="128"/>
      <c r="E93" s="47">
        <v>100000</v>
      </c>
    </row>
    <row r="94" spans="1:5" s="8" customFormat="1" ht="18.75" customHeight="1" x14ac:dyDescent="0.2">
      <c r="A94" s="43"/>
      <c r="B94" s="21" t="s">
        <v>97</v>
      </c>
      <c r="C94" s="90" t="s">
        <v>98</v>
      </c>
      <c r="D94" s="92"/>
      <c r="E94" s="22">
        <f>SUM(E95)</f>
        <v>50000</v>
      </c>
    </row>
    <row r="95" spans="1:5" s="8" customFormat="1" ht="33.75" customHeight="1" x14ac:dyDescent="0.2">
      <c r="A95" s="43"/>
      <c r="B95" s="133"/>
      <c r="C95" s="84" t="s">
        <v>6</v>
      </c>
      <c r="D95" s="85"/>
      <c r="E95" s="42">
        <f>SUM(E96:E96)</f>
        <v>50000</v>
      </c>
    </row>
    <row r="96" spans="1:5" s="8" customFormat="1" ht="52.5" customHeight="1" x14ac:dyDescent="0.2">
      <c r="A96" s="43"/>
      <c r="B96" s="134"/>
      <c r="C96" s="60" t="s">
        <v>99</v>
      </c>
      <c r="D96" s="128"/>
      <c r="E96" s="42">
        <v>50000</v>
      </c>
    </row>
    <row r="97" spans="1:6" ht="30.75" customHeight="1" x14ac:dyDescent="0.2">
      <c r="A97" s="52"/>
      <c r="B97" s="21" t="s">
        <v>33</v>
      </c>
      <c r="C97" s="79" t="s">
        <v>34</v>
      </c>
      <c r="D97" s="129"/>
      <c r="E97" s="22">
        <f>SUM(E98)</f>
        <v>100000</v>
      </c>
    </row>
    <row r="98" spans="1:6" ht="30" customHeight="1" x14ac:dyDescent="0.2">
      <c r="A98" s="20"/>
      <c r="B98" s="20"/>
      <c r="C98" s="135" t="s">
        <v>6</v>
      </c>
      <c r="D98" s="136"/>
      <c r="E98" s="23">
        <f>SUM(E99:E99)</f>
        <v>100000</v>
      </c>
    </row>
    <row r="99" spans="1:6" ht="40.5" customHeight="1" x14ac:dyDescent="0.2">
      <c r="A99" s="41"/>
      <c r="B99" s="41"/>
      <c r="C99" s="60" t="s">
        <v>38</v>
      </c>
      <c r="D99" s="92"/>
      <c r="E99" s="47">
        <v>100000</v>
      </c>
    </row>
    <row r="100" spans="1:6" ht="24" customHeight="1" x14ac:dyDescent="0.2">
      <c r="A100" s="18" t="s">
        <v>76</v>
      </c>
      <c r="B100" s="18"/>
      <c r="C100" s="77" t="s">
        <v>78</v>
      </c>
      <c r="D100" s="93"/>
      <c r="E100" s="19">
        <f>SUM(E101)</f>
        <v>17181</v>
      </c>
    </row>
    <row r="101" spans="1:6" ht="24" customHeight="1" x14ac:dyDescent="0.2">
      <c r="A101" s="20"/>
      <c r="B101" s="21" t="s">
        <v>77</v>
      </c>
      <c r="C101" s="90" t="s">
        <v>13</v>
      </c>
      <c r="D101" s="91"/>
      <c r="E101" s="53">
        <f>SUM(E102)</f>
        <v>17181</v>
      </c>
    </row>
    <row r="102" spans="1:6" ht="24" customHeight="1" x14ac:dyDescent="0.2">
      <c r="A102" s="20"/>
      <c r="B102" s="20"/>
      <c r="C102" s="84" t="s">
        <v>79</v>
      </c>
      <c r="D102" s="85"/>
      <c r="E102" s="23">
        <f>SUM(E103:E103)</f>
        <v>17181</v>
      </c>
    </row>
    <row r="103" spans="1:6" ht="30" customHeight="1" x14ac:dyDescent="0.2">
      <c r="A103" s="20"/>
      <c r="B103" s="20"/>
      <c r="C103" s="60" t="s">
        <v>80</v>
      </c>
      <c r="D103" s="89"/>
      <c r="E103" s="54">
        <v>17181</v>
      </c>
      <c r="F103" s="1"/>
    </row>
    <row r="104" spans="1:6" ht="27" customHeight="1" x14ac:dyDescent="0.2">
      <c r="A104" s="18" t="s">
        <v>25</v>
      </c>
      <c r="B104" s="18"/>
      <c r="C104" s="77" t="s">
        <v>26</v>
      </c>
      <c r="D104" s="93"/>
      <c r="E104" s="19">
        <f>SUM(E105+E108)</f>
        <v>2530000</v>
      </c>
    </row>
    <row r="105" spans="1:6" s="9" customFormat="1" ht="27" customHeight="1" x14ac:dyDescent="0.2">
      <c r="A105" s="43"/>
      <c r="B105" s="21" t="s">
        <v>100</v>
      </c>
      <c r="C105" s="90" t="s">
        <v>101</v>
      </c>
      <c r="D105" s="91"/>
      <c r="E105" s="53">
        <f>SUM(E106)</f>
        <v>80000</v>
      </c>
    </row>
    <row r="106" spans="1:6" s="9" customFormat="1" ht="27" customHeight="1" x14ac:dyDescent="0.2">
      <c r="A106" s="43"/>
      <c r="B106" s="20"/>
      <c r="C106" s="84" t="s">
        <v>6</v>
      </c>
      <c r="D106" s="85"/>
      <c r="E106" s="23">
        <f>SUM(E107)</f>
        <v>80000</v>
      </c>
    </row>
    <row r="107" spans="1:6" s="9" customFormat="1" ht="48" customHeight="1" x14ac:dyDescent="0.2">
      <c r="A107" s="43"/>
      <c r="B107" s="20"/>
      <c r="C107" s="60" t="s">
        <v>102</v>
      </c>
      <c r="D107" s="89"/>
      <c r="E107" s="55">
        <v>80000</v>
      </c>
    </row>
    <row r="108" spans="1:6" ht="24" customHeight="1" x14ac:dyDescent="0.2">
      <c r="A108" s="20"/>
      <c r="B108" s="21" t="s">
        <v>27</v>
      </c>
      <c r="C108" s="90" t="s">
        <v>28</v>
      </c>
      <c r="D108" s="91"/>
      <c r="E108" s="53">
        <f>SUM(E109)</f>
        <v>2450000</v>
      </c>
    </row>
    <row r="109" spans="1:6" ht="24" customHeight="1" x14ac:dyDescent="0.2">
      <c r="A109" s="20"/>
      <c r="B109" s="20"/>
      <c r="C109" s="84" t="s">
        <v>6</v>
      </c>
      <c r="D109" s="85"/>
      <c r="E109" s="23">
        <f>SUM(E110)</f>
        <v>2450000</v>
      </c>
    </row>
    <row r="110" spans="1:6" ht="54" customHeight="1" x14ac:dyDescent="0.2">
      <c r="A110" s="20"/>
      <c r="B110" s="20"/>
      <c r="C110" s="60" t="s">
        <v>37</v>
      </c>
      <c r="D110" s="89"/>
      <c r="E110" s="55">
        <v>2450000</v>
      </c>
    </row>
    <row r="111" spans="1:6" ht="33" customHeight="1" x14ac:dyDescent="0.2">
      <c r="A111" s="130" t="s">
        <v>29</v>
      </c>
      <c r="B111" s="131"/>
      <c r="C111" s="131"/>
      <c r="D111" s="132"/>
      <c r="E111" s="56">
        <f>SUM(E4+E43+E47+E54+E61+E86+E90+E100+E104)</f>
        <v>20115552</v>
      </c>
    </row>
    <row r="112" spans="1:6" x14ac:dyDescent="0.2">
      <c r="A112" s="108"/>
      <c r="B112" s="108"/>
      <c r="C112" s="108"/>
      <c r="D112" s="108"/>
      <c r="E112" s="108"/>
    </row>
    <row r="113" spans="1:5" ht="6.75" customHeight="1" x14ac:dyDescent="0.2">
      <c r="A113" s="127"/>
      <c r="B113" s="127"/>
      <c r="C113" s="127"/>
      <c r="D113" s="127"/>
      <c r="E113" s="127"/>
    </row>
    <row r="114" spans="1:5" hidden="1" x14ac:dyDescent="0.2">
      <c r="E114"/>
    </row>
    <row r="115" spans="1:5" x14ac:dyDescent="0.2">
      <c r="E115"/>
    </row>
    <row r="116" spans="1:5" ht="14.25" customHeight="1" x14ac:dyDescent="0.2">
      <c r="E116"/>
    </row>
    <row r="117" spans="1:5" x14ac:dyDescent="0.2">
      <c r="E117"/>
    </row>
    <row r="118" spans="1:5" x14ac:dyDescent="0.2">
      <c r="A118" s="126"/>
      <c r="B118" s="126"/>
      <c r="C118" s="126"/>
      <c r="D118" s="126"/>
      <c r="E118" s="126"/>
    </row>
    <row r="119" spans="1:5" x14ac:dyDescent="0.2">
      <c r="E119"/>
    </row>
    <row r="120" spans="1:5" x14ac:dyDescent="0.2">
      <c r="E120"/>
    </row>
    <row r="121" spans="1:5" x14ac:dyDescent="0.2">
      <c r="E121"/>
    </row>
    <row r="122" spans="1:5" x14ac:dyDescent="0.2">
      <c r="E122"/>
    </row>
    <row r="123" spans="1:5" x14ac:dyDescent="0.2">
      <c r="E123"/>
    </row>
    <row r="124" spans="1:5" x14ac:dyDescent="0.2">
      <c r="E124"/>
    </row>
    <row r="125" spans="1:5" x14ac:dyDescent="0.2">
      <c r="E125"/>
    </row>
    <row r="126" spans="1:5" x14ac:dyDescent="0.2">
      <c r="E126"/>
    </row>
    <row r="127" spans="1:5" x14ac:dyDescent="0.2">
      <c r="E127"/>
    </row>
    <row r="128" spans="1:5" ht="12" customHeight="1" x14ac:dyDescent="0.2">
      <c r="E128"/>
    </row>
    <row r="129" spans="1:5" x14ac:dyDescent="0.2">
      <c r="E129"/>
    </row>
    <row r="130" spans="1:5" ht="3.75" customHeight="1" x14ac:dyDescent="0.2">
      <c r="E130"/>
    </row>
    <row r="131" spans="1:5" ht="24.75" customHeight="1" x14ac:dyDescent="0.2">
      <c r="A131" s="125"/>
      <c r="B131" s="125"/>
      <c r="C131" s="125"/>
      <c r="D131" s="125"/>
      <c r="E131" s="125"/>
    </row>
    <row r="132" spans="1:5" ht="5.25" customHeight="1" x14ac:dyDescent="0.2">
      <c r="E132"/>
    </row>
    <row r="133" spans="1:5" ht="5.25" customHeight="1" x14ac:dyDescent="0.2">
      <c r="E133"/>
    </row>
    <row r="134" spans="1:5" ht="5.25" customHeight="1" x14ac:dyDescent="0.2">
      <c r="E134"/>
    </row>
    <row r="135" spans="1:5" ht="5.25" customHeight="1" x14ac:dyDescent="0.2">
      <c r="E135"/>
    </row>
    <row r="136" spans="1:5" ht="5.25" customHeight="1" x14ac:dyDescent="0.2">
      <c r="E136"/>
    </row>
    <row r="137" spans="1:5" ht="5.25" customHeight="1" x14ac:dyDescent="0.2">
      <c r="E137"/>
    </row>
    <row r="138" spans="1:5" ht="5.25" customHeight="1" x14ac:dyDescent="0.2">
      <c r="E138"/>
    </row>
    <row r="139" spans="1:5" ht="5.25" customHeight="1" x14ac:dyDescent="0.2">
      <c r="E139"/>
    </row>
    <row r="140" spans="1:5" ht="5.25" customHeight="1" x14ac:dyDescent="0.2">
      <c r="E140"/>
    </row>
    <row r="141" spans="1:5" ht="5.25" customHeight="1" x14ac:dyDescent="0.2">
      <c r="E141"/>
    </row>
    <row r="142" spans="1:5" ht="5.25" customHeight="1" x14ac:dyDescent="0.2">
      <c r="E142"/>
    </row>
    <row r="143" spans="1:5" ht="5.25" customHeight="1" x14ac:dyDescent="0.2">
      <c r="E143"/>
    </row>
    <row r="144" spans="1:5" ht="5.25" customHeight="1" x14ac:dyDescent="0.2">
      <c r="E144"/>
    </row>
    <row r="145" spans="5:5" ht="5.25" customHeight="1" x14ac:dyDescent="0.2">
      <c r="E145"/>
    </row>
    <row r="146" spans="5:5" ht="5.25" customHeight="1" x14ac:dyDescent="0.2">
      <c r="E146"/>
    </row>
    <row r="147" spans="5:5" ht="5.25" customHeight="1" x14ac:dyDescent="0.2">
      <c r="E147"/>
    </row>
    <row r="148" spans="5:5" ht="5.25" customHeight="1" x14ac:dyDescent="0.2">
      <c r="E148"/>
    </row>
    <row r="149" spans="5:5" ht="5.25" customHeight="1" x14ac:dyDescent="0.2">
      <c r="E149"/>
    </row>
    <row r="150" spans="5:5" ht="5.25" customHeight="1" x14ac:dyDescent="0.2">
      <c r="E150"/>
    </row>
    <row r="151" spans="5:5" ht="5.25" customHeight="1" x14ac:dyDescent="0.2">
      <c r="E151"/>
    </row>
    <row r="152" spans="5:5" ht="5.25" customHeight="1" x14ac:dyDescent="0.2">
      <c r="E152"/>
    </row>
    <row r="153" spans="5:5" ht="5.25" customHeight="1" x14ac:dyDescent="0.2">
      <c r="E153"/>
    </row>
    <row r="154" spans="5:5" ht="5.25" customHeight="1" x14ac:dyDescent="0.2">
      <c r="E154"/>
    </row>
    <row r="155" spans="5:5" ht="5.25" customHeight="1" x14ac:dyDescent="0.2">
      <c r="E155"/>
    </row>
    <row r="156" spans="5:5" ht="5.25" customHeight="1" x14ac:dyDescent="0.2">
      <c r="E156"/>
    </row>
    <row r="157" spans="5:5" ht="5.25" customHeight="1" x14ac:dyDescent="0.2">
      <c r="E157"/>
    </row>
    <row r="158" spans="5:5" ht="5.25" customHeight="1" x14ac:dyDescent="0.2">
      <c r="E158"/>
    </row>
    <row r="159" spans="5:5" ht="5.25" customHeight="1" x14ac:dyDescent="0.2">
      <c r="E159"/>
    </row>
    <row r="160" spans="5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  <row r="744" spans="5:5" ht="5.25" customHeight="1" x14ac:dyDescent="0.2">
      <c r="E744"/>
    </row>
    <row r="745" spans="5:5" ht="5.25" customHeight="1" x14ac:dyDescent="0.2">
      <c r="E745"/>
    </row>
    <row r="746" spans="5:5" ht="5.25" customHeight="1" x14ac:dyDescent="0.2">
      <c r="E746"/>
    </row>
    <row r="747" spans="5:5" ht="5.25" customHeight="1" x14ac:dyDescent="0.2">
      <c r="E747"/>
    </row>
    <row r="748" spans="5:5" ht="5.25" customHeight="1" x14ac:dyDescent="0.2">
      <c r="E748"/>
    </row>
    <row r="749" spans="5:5" ht="5.25" customHeight="1" x14ac:dyDescent="0.2">
      <c r="E749"/>
    </row>
    <row r="750" spans="5:5" ht="5.25" customHeight="1" x14ac:dyDescent="0.2">
      <c r="E750"/>
    </row>
    <row r="751" spans="5:5" ht="5.25" customHeight="1" x14ac:dyDescent="0.2">
      <c r="E751"/>
    </row>
    <row r="752" spans="5:5" ht="5.25" customHeight="1" x14ac:dyDescent="0.2">
      <c r="E752"/>
    </row>
    <row r="753" spans="5:5" ht="5.25" customHeight="1" x14ac:dyDescent="0.2">
      <c r="E753"/>
    </row>
    <row r="754" spans="5:5" ht="5.25" customHeight="1" x14ac:dyDescent="0.2">
      <c r="E754"/>
    </row>
    <row r="755" spans="5:5" ht="5.25" customHeight="1" x14ac:dyDescent="0.2">
      <c r="E755"/>
    </row>
    <row r="756" spans="5:5" ht="5.25" customHeight="1" x14ac:dyDescent="0.2">
      <c r="E756"/>
    </row>
    <row r="757" spans="5:5" ht="5.25" customHeight="1" x14ac:dyDescent="0.2">
      <c r="E757"/>
    </row>
    <row r="758" spans="5:5" ht="5.25" customHeight="1" x14ac:dyDescent="0.2">
      <c r="E758"/>
    </row>
    <row r="759" spans="5:5" ht="5.25" customHeight="1" x14ac:dyDescent="0.2">
      <c r="E759"/>
    </row>
    <row r="760" spans="5:5" ht="5.25" customHeight="1" x14ac:dyDescent="0.2">
      <c r="E760"/>
    </row>
    <row r="761" spans="5:5" ht="5.25" customHeight="1" x14ac:dyDescent="0.2">
      <c r="E761"/>
    </row>
    <row r="762" spans="5:5" ht="5.25" customHeight="1" x14ac:dyDescent="0.2">
      <c r="E762"/>
    </row>
    <row r="763" spans="5:5" ht="5.25" customHeight="1" x14ac:dyDescent="0.2">
      <c r="E763"/>
    </row>
    <row r="764" spans="5:5" ht="5.25" customHeight="1" x14ac:dyDescent="0.2">
      <c r="E764"/>
    </row>
    <row r="765" spans="5:5" ht="5.25" customHeight="1" x14ac:dyDescent="0.2">
      <c r="E765"/>
    </row>
    <row r="766" spans="5:5" ht="5.25" customHeight="1" x14ac:dyDescent="0.2">
      <c r="E766"/>
    </row>
    <row r="767" spans="5:5" ht="5.25" customHeight="1" x14ac:dyDescent="0.2">
      <c r="E767"/>
    </row>
    <row r="768" spans="5:5" ht="5.25" customHeight="1" x14ac:dyDescent="0.2">
      <c r="E768"/>
    </row>
    <row r="769" spans="5:5" ht="5.25" customHeight="1" x14ac:dyDescent="0.2">
      <c r="E769"/>
    </row>
    <row r="770" spans="5:5" ht="5.25" customHeight="1" x14ac:dyDescent="0.2">
      <c r="E770"/>
    </row>
    <row r="771" spans="5:5" ht="5.25" customHeight="1" x14ac:dyDescent="0.2">
      <c r="E771"/>
    </row>
    <row r="772" spans="5:5" ht="5.25" customHeight="1" x14ac:dyDescent="0.2">
      <c r="E772"/>
    </row>
  </sheetData>
  <mergeCells count="123">
    <mergeCell ref="C78:D78"/>
    <mergeCell ref="C55:D55"/>
    <mergeCell ref="C56:D56"/>
    <mergeCell ref="C109:D109"/>
    <mergeCell ref="C108:D108"/>
    <mergeCell ref="C98:D98"/>
    <mergeCell ref="E79:E80"/>
    <mergeCell ref="C43:D43"/>
    <mergeCell ref="C44:D44"/>
    <mergeCell ref="C45:D45"/>
    <mergeCell ref="C46:D46"/>
    <mergeCell ref="C71:D71"/>
    <mergeCell ref="C72:D72"/>
    <mergeCell ref="C47:D47"/>
    <mergeCell ref="C48:D48"/>
    <mergeCell ref="C50:D50"/>
    <mergeCell ref="C52:D52"/>
    <mergeCell ref="C61:D61"/>
    <mergeCell ref="C62:D62"/>
    <mergeCell ref="C53:D53"/>
    <mergeCell ref="C49:D49"/>
    <mergeCell ref="C51:D51"/>
    <mergeCell ref="C54:D54"/>
    <mergeCell ref="C58:D58"/>
    <mergeCell ref="C59:D59"/>
    <mergeCell ref="C60:D60"/>
    <mergeCell ref="C77:D77"/>
    <mergeCell ref="A79:A80"/>
    <mergeCell ref="B79:B80"/>
    <mergeCell ref="C79:D80"/>
    <mergeCell ref="A131:E131"/>
    <mergeCell ref="A118:E118"/>
    <mergeCell ref="A113:E113"/>
    <mergeCell ref="C84:D84"/>
    <mergeCell ref="C85:D85"/>
    <mergeCell ref="C92:D92"/>
    <mergeCell ref="C93:D93"/>
    <mergeCell ref="C101:D101"/>
    <mergeCell ref="C102:D102"/>
    <mergeCell ref="C97:D97"/>
    <mergeCell ref="C91:D91"/>
    <mergeCell ref="A111:D111"/>
    <mergeCell ref="C94:D94"/>
    <mergeCell ref="B95:B96"/>
    <mergeCell ref="C95:D95"/>
    <mergeCell ref="C96:D96"/>
    <mergeCell ref="B92:B93"/>
    <mergeCell ref="C104:D104"/>
    <mergeCell ref="C86:D86"/>
    <mergeCell ref="C87:D87"/>
    <mergeCell ref="C110:D110"/>
    <mergeCell ref="C65:D65"/>
    <mergeCell ref="C76:D76"/>
    <mergeCell ref="C73:D73"/>
    <mergeCell ref="A112:E112"/>
    <mergeCell ref="C12:D12"/>
    <mergeCell ref="C23:D23"/>
    <mergeCell ref="C20:D20"/>
    <mergeCell ref="C21:D21"/>
    <mergeCell ref="C22:D22"/>
    <mergeCell ref="C42:D42"/>
    <mergeCell ref="C41:D41"/>
    <mergeCell ref="C27:D27"/>
    <mergeCell ref="C26:D26"/>
    <mergeCell ref="C37:D37"/>
    <mergeCell ref="C40:D40"/>
    <mergeCell ref="C28:D28"/>
    <mergeCell ref="C29:D29"/>
    <mergeCell ref="C30:D30"/>
    <mergeCell ref="C24:D24"/>
    <mergeCell ref="C25:D25"/>
    <mergeCell ref="A38:A39"/>
    <mergeCell ref="B38:B39"/>
    <mergeCell ref="C38:D39"/>
    <mergeCell ref="E38:E39"/>
    <mergeCell ref="C14:D14"/>
    <mergeCell ref="C15:D15"/>
    <mergeCell ref="C16:D16"/>
    <mergeCell ref="C107:D107"/>
    <mergeCell ref="C105:D105"/>
    <mergeCell ref="C106:D106"/>
    <mergeCell ref="C83:D83"/>
    <mergeCell ref="C99:D99"/>
    <mergeCell ref="C100:D100"/>
    <mergeCell ref="C74:D74"/>
    <mergeCell ref="C66:D66"/>
    <mergeCell ref="C90:D90"/>
    <mergeCell ref="C88:D88"/>
    <mergeCell ref="C89:D89"/>
    <mergeCell ref="C82:D82"/>
    <mergeCell ref="C81:D81"/>
    <mergeCell ref="C63:D63"/>
    <mergeCell ref="C67:D67"/>
    <mergeCell ref="C75:D75"/>
    <mergeCell ref="C69:D69"/>
    <mergeCell ref="C70:D70"/>
    <mergeCell ref="C68:D68"/>
    <mergeCell ref="C103:D103"/>
    <mergeCell ref="C64:D64"/>
    <mergeCell ref="C57:D57"/>
    <mergeCell ref="C31:D31"/>
    <mergeCell ref="C32:D32"/>
    <mergeCell ref="C33:D33"/>
    <mergeCell ref="C35:D35"/>
    <mergeCell ref="C34:D34"/>
    <mergeCell ref="C36:D36"/>
    <mergeCell ref="A1:E1"/>
    <mergeCell ref="E2:E3"/>
    <mergeCell ref="A2:A3"/>
    <mergeCell ref="B2:B3"/>
    <mergeCell ref="C2:D3"/>
    <mergeCell ref="C4:D4"/>
    <mergeCell ref="C5:D5"/>
    <mergeCell ref="C7:D7"/>
    <mergeCell ref="C10:D10"/>
    <mergeCell ref="C6:D6"/>
    <mergeCell ref="C18:D18"/>
    <mergeCell ref="C19:D19"/>
    <mergeCell ref="C8:D8"/>
    <mergeCell ref="C17:D17"/>
    <mergeCell ref="C9:D9"/>
    <mergeCell ref="C11:D11"/>
    <mergeCell ref="C13:D1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4" orientation="portrait" horizontalDpi="4294967293" r:id="rId1"/>
  <headerFooter alignWithMargins="0">
    <oddHeader xml:space="preserve">&amp;RTabela Nr 3
do Uchwały Rady Powiatu Wołomińskiego NrXLIII-487/2014
   z dnia 26 czerwca  2014 r. </oddHeader>
  </headerFooter>
  <rowBreaks count="2" manualBreakCount="2">
    <brk id="37" max="4" man="1"/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2014-07-01T07:59:41Z</cp:lastPrinted>
  <dcterms:created xsi:type="dcterms:W3CDTF">2014-02-14T14:50:35Z</dcterms:created>
  <dcterms:modified xsi:type="dcterms:W3CDTF">2014-07-01T08:00:19Z</dcterms:modified>
</cp:coreProperties>
</file>